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00\fs\部署\45上下水道課\20係\03経理係\00 企業会計共通\00 共通照会・回答\R5\【129〆】公営企業に係る経営比較分析表（令和4年度決算）の分析等について\提出\下水道\"/>
    </mc:Choice>
  </mc:AlternateContent>
  <xr:revisionPtr revIDLastSave="0" documentId="13_ncr:1_{ACE3A588-3741-422A-AA30-F5DECCB214F6}" xr6:coauthVersionLast="47" xr6:coauthVersionMax="47" xr10:uidLastSave="{00000000-0000-0000-0000-000000000000}"/>
  <workbookProtection workbookAlgorithmName="SHA-512" workbookHashValue="C6g+UNOVEC9pDFmssu0sc1oLGd9UxgF/USq/CEQS3CBr51D68s1s2m+Get1F/v3AZkUiTJMGH6wCHCcwn8wWVA==" workbookSaltValue="44a0SQf5vW4mPQP5icCx8A==" workbookSpinCount="100000" lockStructure="1"/>
  <bookViews>
    <workbookView xWindow="-108" yWindow="-108" windowWidth="23256" windowHeight="1389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AD10" i="4" s="1"/>
  <c r="Q6" i="5"/>
  <c r="W10" i="4" s="1"/>
  <c r="P6" i="5"/>
  <c r="P10" i="4" s="1"/>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8" i="4"/>
  <c r="AD8" i="4"/>
  <c r="W8" i="4"/>
  <c r="P8" i="4"/>
  <c r="B8" i="4"/>
  <c r="B6" i="4"/>
</calcChain>
</file>

<file path=xl/sharedStrings.xml><?xml version="1.0" encoding="utf-8"?>
<sst xmlns="http://schemas.openxmlformats.org/spreadsheetml/2006/main" count="236" uniqueCount="115">
  <si>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</si>
  <si>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</si>
  <si>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</si>
  <si>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</si>
  <si>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</si>
  <si>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</si>
  <si>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</si>
  <si>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</si>
  <si>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</si>
  <si>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</si>
  <si>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</si>
  <si>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</si>
  <si>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</si>
  <si>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</si>
  <si>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</si>
  <si>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</si>
  <si>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</si>
  <si>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</si>
  <si>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</si>
  <si>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</si>
  <si>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</si>
  <si>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</si>
  <si>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</si>
  <si>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</si>
  <si>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</si>
  <si>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</si>
  <si>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</si>
  <si>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</si>
  <si>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</si>
  <si>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</si>
  <si>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</si>
  <si>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</si>
  <si>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</si>
  <si>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</si>
  <si>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</si>
  <si>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</si>
  <si>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</si>
  <si>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</si>
  <si>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</si>
  <si>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</si>
  <si>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</si>
  <si>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</si>
  <si>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</si>
  <si>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</si>
  <si>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</si>
  <si>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</si>
  <si>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</si>
  <si>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</si>
  <si>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</si>
  <si>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</si>
  <si>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</si>
  <si>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</si>
  <si>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</si>
  <si>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</si>
  <si>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</si>
  <si>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</si>
  <si>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</si>
  <si>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</si>
  <si>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</si>
  <si>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</si>
  <si>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</si>
  <si>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</si>
  <si>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</si>
  <si>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</si>
  <si>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</si>
  <si>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</si>
  <si>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</si>
  <si>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</si>
  <si>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</si>
  <si>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</si>
  <si>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</si>
  <si>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</si>
  <si>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</si>
  <si>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</si>
  <si>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</si>
  <si>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</si>
  <si>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</si>
  <si>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</si>
  <si>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</si>
  <si>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</si>
  <si>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</si>
  <si>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</si>
  <si>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</si>
  <si>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</si>
  <si>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</si>
  <si>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</si>
  <si>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</si>
  <si>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</si>
  <si>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</si>
  <si>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</si>
  <si>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</si>
  <si>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</si>
  <si>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</si>
  <si>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</si>
  <si>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</si>
  <si>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北谷町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</si>
  <si>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</si>
  <si>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</si>
  <si>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</si>
  <si>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</si>
  <si>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</si>
  <si>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</si>
  <si>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</si>
  <si>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</si>
  <si>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</si>
  <si>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</si>
  <si>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</si>
  <si>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</si>
  <si>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</si>
  <si>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</si>
  <si>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</si>
  <si>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</si>
  <si>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4年度決算は、純利益1,877,665円を計上しました。利益はほぼ無い状態で、毎月の増減幅が大きい米軍施設の下水道使用料の動向や、修繕の多少によっては容易に赤字（純損失）に転じる可能性があったといえます。
①経常収支比率：黒字決算のため、100％を上回りました。
②累積欠損金比率：累積赤字はありません。
③流動比率：前年度に企業債の一括償還を行ったため、前年度と比較して流動比率が増加しておりますが、流動資産が減少傾向にあるため、引き続き注視する必要がある。
⑤経費回収率：使用料収入の伸び悩みにより、汚水処理経費の全額を使用料で賄うことはできませんでした。
　費用面を見てみると、「⑥汚水処理原価」については88.22円と、類似団体平均188.24円及び全国平均138.29円と比較して、大幅に小さい値となっていること、また、水洗化率が97.60％と高い水準にあることから、効率的事業経営が図られているものと考えます。
　また、「④企業債残高対事業規模比率」については、類似団体平均及び全国平均と比べて低い状況となっていますが、今後、施設更新が控えており、経営の硬直化を防ぐために投資の平準化と企業債発行の抑制を検討してまいります。</t>
    <rPh sb="1" eb="3">
      <t>レイワ</t>
    </rPh>
    <rPh sb="4" eb="6">
      <t>ネンド</t>
    </rPh>
    <rPh sb="6" eb="8">
      <t>ケッサン</t>
    </rPh>
    <rPh sb="10" eb="13">
      <t>ジュンリエキ</t>
    </rPh>
    <rPh sb="22" eb="23">
      <t>エン</t>
    </rPh>
    <rPh sb="24" eb="26">
      <t>ケイジョウ</t>
    </rPh>
    <rPh sb="31" eb="33">
      <t>リエキ</t>
    </rPh>
    <rPh sb="36" eb="37">
      <t>ナ</t>
    </rPh>
    <rPh sb="38" eb="40">
      <t>ジョウタイ</t>
    </rPh>
    <rPh sb="42" eb="44">
      <t>マイツキ</t>
    </rPh>
    <rPh sb="45" eb="48">
      <t>ゾウゲンハバ</t>
    </rPh>
    <rPh sb="49" eb="50">
      <t>オオ</t>
    </rPh>
    <rPh sb="52" eb="54">
      <t>ベイグン</t>
    </rPh>
    <rPh sb="54" eb="56">
      <t>シセツ</t>
    </rPh>
    <rPh sb="57" eb="60">
      <t>ゲスイドウ</t>
    </rPh>
    <rPh sb="60" eb="63">
      <t>シヨウリョウ</t>
    </rPh>
    <rPh sb="64" eb="66">
      <t>ドウコウ</t>
    </rPh>
    <rPh sb="68" eb="70">
      <t>シュウゼン</t>
    </rPh>
    <rPh sb="71" eb="73">
      <t>タショウ</t>
    </rPh>
    <rPh sb="78" eb="80">
      <t>ヨウイ</t>
    </rPh>
    <rPh sb="81" eb="83">
      <t>アカジ</t>
    </rPh>
    <rPh sb="84" eb="85">
      <t>ジュン</t>
    </rPh>
    <rPh sb="85" eb="87">
      <t>ソンシツ</t>
    </rPh>
    <rPh sb="89" eb="90">
      <t>テン</t>
    </rPh>
    <rPh sb="92" eb="95">
      <t>カノウセイ</t>
    </rPh>
    <rPh sb="107" eb="111">
      <t>ケイジョウシュウシ</t>
    </rPh>
    <rPh sb="111" eb="113">
      <t>ヒリツ</t>
    </rPh>
    <rPh sb="114" eb="118">
      <t>クロジケッサン</t>
    </rPh>
    <rPh sb="127" eb="129">
      <t>ウワマワ</t>
    </rPh>
    <rPh sb="136" eb="138">
      <t>ルイセキ</t>
    </rPh>
    <rPh sb="138" eb="141">
      <t>ケッソンキン</t>
    </rPh>
    <rPh sb="141" eb="143">
      <t>ヒリツ</t>
    </rPh>
    <rPh sb="144" eb="148">
      <t>ルイセキアカジ</t>
    </rPh>
    <rPh sb="157" eb="161">
      <t>リュウドウヒリツ</t>
    </rPh>
    <rPh sb="162" eb="165">
      <t>ゼンネンド</t>
    </rPh>
    <rPh sb="166" eb="169">
      <t>キギョウサイ</t>
    </rPh>
    <rPh sb="170" eb="174">
      <t>イッカツショウカン</t>
    </rPh>
    <rPh sb="175" eb="176">
      <t>オコナ</t>
    </rPh>
    <rPh sb="181" eb="184">
      <t>ゼンネンド</t>
    </rPh>
    <rPh sb="185" eb="187">
      <t>ヒカク</t>
    </rPh>
    <rPh sb="189" eb="193">
      <t>リュウドウヒリツ</t>
    </rPh>
    <rPh sb="194" eb="196">
      <t>ゾウカ</t>
    </rPh>
    <rPh sb="204" eb="208">
      <t>リュウドウシサン</t>
    </rPh>
    <rPh sb="209" eb="213">
      <t>ゲンショウケイコウ</t>
    </rPh>
    <rPh sb="219" eb="220">
      <t>ヒ</t>
    </rPh>
    <rPh sb="221" eb="222">
      <t>ツヅ</t>
    </rPh>
    <rPh sb="223" eb="225">
      <t>チュウシ</t>
    </rPh>
    <rPh sb="227" eb="229">
      <t>ヒツヨウ</t>
    </rPh>
    <rPh sb="235" eb="240">
      <t>ケイヒカイシュウリツ</t>
    </rPh>
    <rPh sb="241" eb="246">
      <t>シヨウリョウシュウニュウ</t>
    </rPh>
    <rPh sb="247" eb="248">
      <t>ノ</t>
    </rPh>
    <rPh sb="249" eb="250">
      <t>ナヤ</t>
    </rPh>
    <rPh sb="255" eb="261">
      <t>オスイショリケイヒ</t>
    </rPh>
    <rPh sb="262" eb="264">
      <t>ゼンガク</t>
    </rPh>
    <rPh sb="265" eb="268">
      <t>シヨウリョウ</t>
    </rPh>
    <rPh sb="269" eb="270">
      <t>マカナ</t>
    </rPh>
    <rPh sb="285" eb="288">
      <t>ヒヨウメン</t>
    </rPh>
    <rPh sb="289" eb="290">
      <t>ミ</t>
    </rPh>
    <rPh sb="297" eb="303">
      <t>オスイショリゲンカ</t>
    </rPh>
    <rPh sb="314" eb="315">
      <t>エン</t>
    </rPh>
    <phoneticPr fontId="4"/>
  </si>
  <si>
    <t>　下水道使用料収益については、新型コロナウイルスの影響から、徐々に回復の兆しを見せておりますが、以前の排水量には届かない状況であり、非常に厳しい経営状況となっております。
　このような不透明な状況下でも、安定した経営を維持できるよう、より効率的な経営のあり方について検討してまいります。</t>
    <rPh sb="1" eb="4">
      <t>ゲスイドウ</t>
    </rPh>
    <rPh sb="4" eb="7">
      <t>シヨウリョウ</t>
    </rPh>
    <rPh sb="7" eb="9">
      <t>シュウエキ</t>
    </rPh>
    <rPh sb="15" eb="17">
      <t>シンガタ</t>
    </rPh>
    <rPh sb="25" eb="27">
      <t>エイキョウ</t>
    </rPh>
    <rPh sb="30" eb="32">
      <t>ジョジョ</t>
    </rPh>
    <rPh sb="33" eb="35">
      <t>カイフク</t>
    </rPh>
    <rPh sb="36" eb="37">
      <t>キザ</t>
    </rPh>
    <rPh sb="39" eb="40">
      <t>ミ</t>
    </rPh>
    <rPh sb="48" eb="50">
      <t>イゼン</t>
    </rPh>
    <rPh sb="51" eb="54">
      <t>ハイスイリョウ</t>
    </rPh>
    <rPh sb="56" eb="57">
      <t>トド</t>
    </rPh>
    <rPh sb="60" eb="62">
      <t>ジョウキョウ</t>
    </rPh>
    <rPh sb="66" eb="68">
      <t>ヒジョウ</t>
    </rPh>
    <rPh sb="69" eb="70">
      <t>キビ</t>
    </rPh>
    <rPh sb="72" eb="76">
      <t>ケイエイジョウキョウ</t>
    </rPh>
    <rPh sb="92" eb="95">
      <t>フトウメイ</t>
    </rPh>
    <rPh sb="96" eb="99">
      <t>ジョウキョウカ</t>
    </rPh>
    <rPh sb="102" eb="104">
      <t>アンテイ</t>
    </rPh>
    <rPh sb="106" eb="108">
      <t>ケイエイ</t>
    </rPh>
    <rPh sb="109" eb="111">
      <t>イジ</t>
    </rPh>
    <rPh sb="119" eb="122">
      <t>コウリツテキ</t>
    </rPh>
    <rPh sb="123" eb="125">
      <t>ケイエイ</t>
    </rPh>
    <rPh sb="128" eb="129">
      <t>カタ</t>
    </rPh>
    <rPh sb="133" eb="135">
      <t>ケントウ</t>
    </rPh>
    <phoneticPr fontId="4"/>
  </si>
  <si>
    <t>　北谷町は令和3年8月で公共下水道供用開始から50周年を迎え、法定耐用年数を経過した管渠が現れており、老朽化率が計上されております。
①有形固定資産減価償却率については、数値の計上誤りのため大きく増加しております。
③管渠改善率については、緊急改築工事を実施し、数値が増加しております。
　老朽化対策は重要な課題の一つとなっており、これまで敷設後30年を経過した主要な管渠を対象に、下水道長寿命化計画を策定し、対策を実施してまいりました。
　今後はストックマネジメント計画に基づき、管渠の健全度を調査しながら、計画的・効果的な施設の更新に努めてまいります。</t>
    <rPh sb="1" eb="4">
      <t>チャタンチョウ</t>
    </rPh>
    <rPh sb="5" eb="7">
      <t>レイワ</t>
    </rPh>
    <rPh sb="8" eb="9">
      <t>ネン</t>
    </rPh>
    <rPh sb="10" eb="11">
      <t>ガツ</t>
    </rPh>
    <rPh sb="145" eb="150">
      <t>ロウキュウカタイサク</t>
    </rPh>
    <rPh sb="151" eb="153">
      <t>ジュウヨウ</t>
    </rPh>
    <rPh sb="154" eb="156">
      <t>カダイ</t>
    </rPh>
    <rPh sb="157" eb="158">
      <t>ヒト</t>
    </rPh>
    <rPh sb="170" eb="173">
      <t>フセツゴ</t>
    </rPh>
    <rPh sb="175" eb="176">
      <t>ネン</t>
    </rPh>
    <rPh sb="177" eb="179">
      <t>ケイカ</t>
    </rPh>
    <rPh sb="181" eb="183">
      <t>シュヨウ</t>
    </rPh>
    <rPh sb="184" eb="186">
      <t>カンキョ</t>
    </rPh>
    <rPh sb="187" eb="189">
      <t>タイショウ</t>
    </rPh>
    <rPh sb="191" eb="194">
      <t>ゲスイドウ</t>
    </rPh>
    <rPh sb="194" eb="200">
      <t>チョウジュミョウカケイカク</t>
    </rPh>
    <rPh sb="201" eb="203">
      <t>サクテイ</t>
    </rPh>
    <rPh sb="221" eb="223">
      <t>コンゴ</t>
    </rPh>
    <rPh sb="234" eb="236">
      <t>ケイカク</t>
    </rPh>
    <rPh sb="237" eb="238">
      <t>モト</t>
    </rPh>
    <rPh sb="241" eb="243">
      <t>カンキョ</t>
    </rPh>
    <rPh sb="244" eb="247">
      <t>ケンゼンド</t>
    </rPh>
    <rPh sb="248" eb="250">
      <t>チョウサ</t>
    </rPh>
    <rPh sb="255" eb="258">
      <t>ケイカクテキ</t>
    </rPh>
    <rPh sb="259" eb="262">
      <t>コウカテキ</t>
    </rPh>
    <rPh sb="263" eb="265">
      <t>シセツ</t>
    </rPh>
    <rPh sb="266" eb="268">
      <t>コウシン</t>
    </rPh>
    <rPh sb="269" eb="27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</si>
</sst>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0.69</c:v>
                </c:pt>
                <c:pt idx="1">
                  <c:v>0.34</c:v>
                </c:pt>
                <c:pt idx="2" formatCode="#,##0.00;&quot;△&quot;#,##0.00">
                  <c:v>0</c:v>
                </c:pt>
                <c:pt idx="3">
                  <c:v>0.44</c:v>
                </c:pt>
                <c:pt idx="4">
                  <c:v>1.59</c:v>
                </c:pt>
              </c:numCache>
            </c:numRef>
          </c:val>
          <c:extLst>
            <c:ext xmlns:c16="http://schemas.microsoft.com/office/drawing/2014/chart" uri="{C3380CC4-5D6E-409C-BE32-E72D297353CC}">
              <c16:uniqueId val="{00000000-3F6B-487B-8DBC-910F515A2E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c:v>
                </c:pt>
                <c:pt idx="2">
                  <c:v>0.09</c:v>
                </c:pt>
                <c:pt idx="3">
                  <c:v>0.1</c:v>
                </c:pt>
                <c:pt idx="4">
                  <c:v>7.0000000000000007E-2</c:v>
                </c:pt>
              </c:numCache>
            </c:numRef>
          </c:val>
          <c:smooth val="0"/>
          <c:extLst>
            <c:ext xmlns:c16="http://schemas.microsoft.com/office/drawing/2014/chart" uri="{C3380CC4-5D6E-409C-BE32-E72D297353CC}">
              <c16:uniqueId val="{00000001-3F6B-487B-8DBC-910F515A2E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17-4223-AF62-DAFEC288DD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57.54</c:v>
                </c:pt>
                <c:pt idx="1">
                  <c:v>55.55</c:v>
                </c:pt>
                <c:pt idx="2">
                  <c:v>55.84</c:v>
                </c:pt>
                <c:pt idx="3">
                  <c:v>55.78</c:v>
                </c:pt>
                <c:pt idx="4">
                  <c:v>54.86</c:v>
                </c:pt>
              </c:numCache>
            </c:numRef>
          </c:val>
          <c:smooth val="0"/>
          <c:extLst>
            <c:ext xmlns:c16="http://schemas.microsoft.com/office/drawing/2014/chart" uri="{C3380CC4-5D6E-409C-BE32-E72D297353CC}">
              <c16:uniqueId val="{00000001-3F17-4223-AF62-DAFEC288DD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97.05</c:v>
                </c:pt>
                <c:pt idx="1">
                  <c:v>97.08</c:v>
                </c:pt>
                <c:pt idx="2">
                  <c:v>97.33</c:v>
                </c:pt>
                <c:pt idx="3">
                  <c:v>97.56</c:v>
                </c:pt>
                <c:pt idx="4">
                  <c:v>97.6</c:v>
                </c:pt>
              </c:numCache>
            </c:numRef>
          </c:val>
          <c:extLst>
            <c:ext xmlns:c16="http://schemas.microsoft.com/office/drawing/2014/chart" uri="{C3380CC4-5D6E-409C-BE32-E72D297353CC}">
              <c16:uniqueId val="{00000000-90A7-4450-87CD-50CE99C709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91.64</c:v>
                </c:pt>
                <c:pt idx="2">
                  <c:v>92.34</c:v>
                </c:pt>
                <c:pt idx="3">
                  <c:v>91.78</c:v>
                </c:pt>
                <c:pt idx="4">
                  <c:v>91.37</c:v>
                </c:pt>
              </c:numCache>
            </c:numRef>
          </c:val>
          <c:smooth val="0"/>
          <c:extLst>
            <c:ext xmlns:c16="http://schemas.microsoft.com/office/drawing/2014/chart" uri="{C3380CC4-5D6E-409C-BE32-E72D297353CC}">
              <c16:uniqueId val="{00000001-90A7-4450-87CD-50CE99C709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98.67</c:v>
                </c:pt>
                <c:pt idx="1">
                  <c:v>105.14</c:v>
                </c:pt>
                <c:pt idx="2">
                  <c:v>104.75</c:v>
                </c:pt>
                <c:pt idx="3">
                  <c:v>101.97</c:v>
                </c:pt>
                <c:pt idx="4">
                  <c:v>100.27</c:v>
                </c:pt>
              </c:numCache>
            </c:numRef>
          </c:val>
          <c:extLst>
            <c:ext xmlns:c16="http://schemas.microsoft.com/office/drawing/2014/chart" uri="{C3380CC4-5D6E-409C-BE32-E72D297353CC}">
              <c16:uniqueId val="{00000000-DFF9-4A74-8B71-FD36F9FFA65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103.85</c:v>
                </c:pt>
                <c:pt idx="1">
                  <c:v>104.01</c:v>
                </c:pt>
                <c:pt idx="2">
                  <c:v>105.41</c:v>
                </c:pt>
                <c:pt idx="3">
                  <c:v>104.64</c:v>
                </c:pt>
                <c:pt idx="4">
                  <c:v>105.35</c:v>
                </c:pt>
              </c:numCache>
            </c:numRef>
          </c:val>
          <c:smooth val="0"/>
          <c:extLst>
            <c:ext xmlns:c16="http://schemas.microsoft.com/office/drawing/2014/chart" uri="{C3380CC4-5D6E-409C-BE32-E72D297353CC}">
              <c16:uniqueId val="{00000001-DFF9-4A74-8B71-FD36F9FFA65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7.05</c:v>
                </c:pt>
                <c:pt idx="1">
                  <c:v>10.220000000000001</c:v>
                </c:pt>
                <c:pt idx="2">
                  <c:v>13.1</c:v>
                </c:pt>
                <c:pt idx="3">
                  <c:v>15.6</c:v>
                </c:pt>
                <c:pt idx="4">
                  <c:v>48.96</c:v>
                </c:pt>
              </c:numCache>
            </c:numRef>
          </c:val>
          <c:extLst>
            <c:ext xmlns:c16="http://schemas.microsoft.com/office/drawing/2014/chart" uri="{C3380CC4-5D6E-409C-BE32-E72D297353CC}">
              <c16:uniqueId val="{00000000-26B1-4E3E-AAC6-C9A67573D5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38.450000000000003</c:v>
                </c:pt>
                <c:pt idx="1">
                  <c:v>31.19</c:v>
                </c:pt>
                <c:pt idx="2">
                  <c:v>25.37</c:v>
                </c:pt>
                <c:pt idx="3">
                  <c:v>26.89</c:v>
                </c:pt>
                <c:pt idx="4">
                  <c:v>29.42</c:v>
                </c:pt>
              </c:numCache>
            </c:numRef>
          </c:val>
          <c:smooth val="0"/>
          <c:extLst>
            <c:ext xmlns:c16="http://schemas.microsoft.com/office/drawing/2014/chart" uri="{C3380CC4-5D6E-409C-BE32-E72D297353CC}">
              <c16:uniqueId val="{00000001-26B1-4E3E-AAC6-C9A67573D5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quot;-&quot;">
                  <c:v>7.84</c:v>
                </c:pt>
                <c:pt idx="4" formatCode="#,##0.00;&quot;△&quot;#,##0.00;&quot;-&quot;">
                  <c:v>8.25</c:v>
                </c:pt>
              </c:numCache>
            </c:numRef>
          </c:val>
          <c:extLst>
            <c:ext xmlns:c16="http://schemas.microsoft.com/office/drawing/2014/chart" uri="{C3380CC4-5D6E-409C-BE32-E72D297353CC}">
              <c16:uniqueId val="{00000000-3A39-4FA3-9C13-BC5FD6FA8A0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0.57999999999999996</c:v>
                </c:pt>
                <c:pt idx="2">
                  <c:v>0.54</c:v>
                </c:pt>
                <c:pt idx="3">
                  <c:v>0.75</c:v>
                </c:pt>
                <c:pt idx="4">
                  <c:v>0.74</c:v>
                </c:pt>
              </c:numCache>
            </c:numRef>
          </c:val>
          <c:smooth val="0"/>
          <c:extLst>
            <c:ext xmlns:c16="http://schemas.microsoft.com/office/drawing/2014/chart" uri="{C3380CC4-5D6E-409C-BE32-E72D297353CC}">
              <c16:uniqueId val="{00000001-3A39-4FA3-9C13-BC5FD6FA8A0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11.94</c:v>
                </c:pt>
                <c:pt idx="1">
                  <c:v>4.75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D31-495D-9494-67C021505F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39.03</c:v>
                </c:pt>
                <c:pt idx="1">
                  <c:v>26.18</c:v>
                </c:pt>
                <c:pt idx="2">
                  <c:v>25.86</c:v>
                </c:pt>
                <c:pt idx="3">
                  <c:v>25.76</c:v>
                </c:pt>
                <c:pt idx="4">
                  <c:v>26.07</c:v>
                </c:pt>
              </c:numCache>
            </c:numRef>
          </c:val>
          <c:smooth val="0"/>
          <c:extLst>
            <c:ext xmlns:c16="http://schemas.microsoft.com/office/drawing/2014/chart" uri="{C3380CC4-5D6E-409C-BE32-E72D297353CC}">
              <c16:uniqueId val="{00000001-CD31-495D-9494-67C021505F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116.59</c:v>
                </c:pt>
                <c:pt idx="1">
                  <c:v>204.76</c:v>
                </c:pt>
                <c:pt idx="2">
                  <c:v>181.76</c:v>
                </c:pt>
                <c:pt idx="3">
                  <c:v>124.68</c:v>
                </c:pt>
                <c:pt idx="4">
                  <c:v>150.41999999999999</c:v>
                </c:pt>
              </c:numCache>
            </c:numRef>
          </c:val>
          <c:extLst>
            <c:ext xmlns:c16="http://schemas.microsoft.com/office/drawing/2014/chart" uri="{C3380CC4-5D6E-409C-BE32-E72D297353CC}">
              <c16:uniqueId val="{00000000-3266-4509-8123-9FC9E1E4A7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66.790000000000006</c:v>
                </c:pt>
                <c:pt idx="1">
                  <c:v>57.3</c:v>
                </c:pt>
                <c:pt idx="2">
                  <c:v>58.23</c:v>
                </c:pt>
                <c:pt idx="3">
                  <c:v>65.56</c:v>
                </c:pt>
                <c:pt idx="4">
                  <c:v>65.87</c:v>
                </c:pt>
              </c:numCache>
            </c:numRef>
          </c:val>
          <c:smooth val="0"/>
          <c:extLst>
            <c:ext xmlns:c16="http://schemas.microsoft.com/office/drawing/2014/chart" uri="{C3380CC4-5D6E-409C-BE32-E72D297353CC}">
              <c16:uniqueId val="{00000001-3266-4509-8123-9FC9E1E4A7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374.09</c:v>
                </c:pt>
                <c:pt idx="1">
                  <c:v>352.06</c:v>
                </c:pt>
                <c:pt idx="2">
                  <c:v>357.6</c:v>
                </c:pt>
                <c:pt idx="3">
                  <c:v>365.84</c:v>
                </c:pt>
                <c:pt idx="4">
                  <c:v>360.87</c:v>
                </c:pt>
              </c:numCache>
            </c:numRef>
          </c:val>
          <c:extLst>
            <c:ext xmlns:c16="http://schemas.microsoft.com/office/drawing/2014/chart" uri="{C3380CC4-5D6E-409C-BE32-E72D297353CC}">
              <c16:uniqueId val="{00000000-1F55-4CED-9988-AFAAD33CCA8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692.13</c:v>
                </c:pt>
                <c:pt idx="1">
                  <c:v>807.75</c:v>
                </c:pt>
                <c:pt idx="2">
                  <c:v>812.92</c:v>
                </c:pt>
                <c:pt idx="3">
                  <c:v>765.48</c:v>
                </c:pt>
                <c:pt idx="4">
                  <c:v>742.08</c:v>
                </c:pt>
              </c:numCache>
            </c:numRef>
          </c:val>
          <c:smooth val="0"/>
          <c:extLst>
            <c:ext xmlns:c16="http://schemas.microsoft.com/office/drawing/2014/chart" uri="{C3380CC4-5D6E-409C-BE32-E72D297353CC}">
              <c16:uniqueId val="{00000001-1F55-4CED-9988-AFAAD33CCA8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87.66</c:v>
                </c:pt>
                <c:pt idx="1">
                  <c:v>96.05</c:v>
                </c:pt>
                <c:pt idx="2">
                  <c:v>95.51</c:v>
                </c:pt>
                <c:pt idx="3">
                  <c:v>91.87</c:v>
                </c:pt>
                <c:pt idx="4">
                  <c:v>90.6</c:v>
                </c:pt>
              </c:numCache>
            </c:numRef>
          </c:val>
          <c:extLst>
            <c:ext xmlns:c16="http://schemas.microsoft.com/office/drawing/2014/chart" uri="{C3380CC4-5D6E-409C-BE32-E72D297353CC}">
              <c16:uniqueId val="{00000000-314E-4B14-90CE-D8C5830402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88.98</c:v>
                </c:pt>
                <c:pt idx="1">
                  <c:v>86.94</c:v>
                </c:pt>
                <c:pt idx="2">
                  <c:v>85.4</c:v>
                </c:pt>
                <c:pt idx="3">
                  <c:v>87.8</c:v>
                </c:pt>
                <c:pt idx="4">
                  <c:v>86.51</c:v>
                </c:pt>
              </c:numCache>
            </c:numRef>
          </c:val>
          <c:smooth val="0"/>
          <c:extLst>
            <c:ext xmlns:c16="http://schemas.microsoft.com/office/drawing/2014/chart" uri="{C3380CC4-5D6E-409C-BE32-E72D297353CC}">
              <c16:uniqueId val="{00000001-314E-4B14-90CE-D8C5830402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82.9</c:v>
                </c:pt>
                <c:pt idx="1">
                  <c:v>82.83</c:v>
                </c:pt>
                <c:pt idx="2">
                  <c:v>84.17</c:v>
                </c:pt>
                <c:pt idx="3">
                  <c:v>87.66</c:v>
                </c:pt>
                <c:pt idx="4">
                  <c:v>88.22</c:v>
                </c:pt>
              </c:numCache>
            </c:numRef>
          </c:val>
          <c:extLst>
            <c:ext xmlns:c16="http://schemas.microsoft.com/office/drawing/2014/chart" uri="{C3380CC4-5D6E-409C-BE32-E72D297353CC}">
              <c16:uniqueId val="{00000000-58DD-4D27-B0CB-A7471B91F07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175.05</c:v>
                </c:pt>
                <c:pt idx="1">
                  <c:v>179.63</c:v>
                </c:pt>
                <c:pt idx="2">
                  <c:v>188.57</c:v>
                </c:pt>
                <c:pt idx="3">
                  <c:v>187.69</c:v>
                </c:pt>
                <c:pt idx="4">
                  <c:v>188.24</c:v>
                </c:pt>
              </c:numCache>
            </c:numRef>
          </c:val>
          <c:smooth val="0"/>
          <c:extLst>
            <c:ext xmlns:c16="http://schemas.microsoft.com/office/drawing/2014/chart" uri="{C3380CC4-5D6E-409C-BE32-E72D297353CC}">
              <c16:uniqueId val="{00000001-58DD-4D27-B0CB-A7471B91F07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0"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沖縄県　北谷町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Cd1</v>
      </c>
      <c r="X8" s="35"/>
      <c r="Y8" s="35"/>
      <c r="Z8" s="35"/>
      <c r="AA8" s="35"/>
      <c r="AB8" s="35"/>
      <c r="AC8" s="35"/>
      <c r="AD8" s="36" t="str">
        <f>データ!$M$6</f>
        <v>非設置</v>
      </c>
      <c r="AE8" s="36"/>
      <c r="AF8" s="36"/>
      <c r="AG8" s="36"/>
      <c r="AH8" s="36"/>
      <c r="AI8" s="36"/>
      <c r="AJ8" s="36"/>
      <c r="AK8" s="3"/>
      <c r="AL8" s="37">
        <f>データ!S6</f>
        <v>29056</v>
      </c>
      <c r="AM8" s="37"/>
      <c r="AN8" s="37"/>
      <c r="AO8" s="37"/>
      <c r="AP8" s="37"/>
      <c r="AQ8" s="37"/>
      <c r="AR8" s="37"/>
      <c r="AS8" s="37"/>
      <c r="AT8" s="38">
        <f>データ!T6</f>
        <v>13.91</v>
      </c>
      <c r="AU8" s="38"/>
      <c r="AV8" s="38"/>
      <c r="AW8" s="38"/>
      <c r="AX8" s="38"/>
      <c r="AY8" s="38"/>
      <c r="AZ8" s="38"/>
      <c r="BA8" s="38"/>
      <c r="BB8" s="38">
        <f>データ!U6</f>
        <v>2088.86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77.2</v>
      </c>
      <c r="J10" s="38"/>
      <c r="K10" s="38"/>
      <c r="L10" s="38"/>
      <c r="M10" s="38"/>
      <c r="N10" s="38"/>
      <c r="O10" s="38"/>
      <c r="P10" s="38">
        <f>データ!P6</f>
        <v>98.74</v>
      </c>
      <c r="Q10" s="38"/>
      <c r="R10" s="38"/>
      <c r="S10" s="38"/>
      <c r="T10" s="38"/>
      <c r="U10" s="38"/>
      <c r="V10" s="38"/>
      <c r="W10" s="38">
        <f>データ!Q6</f>
        <v>100</v>
      </c>
      <c r="X10" s="38"/>
      <c r="Y10" s="38"/>
      <c r="Z10" s="38"/>
      <c r="AA10" s="38"/>
      <c r="AB10" s="38"/>
      <c r="AC10" s="38"/>
      <c r="AD10" s="37">
        <f>データ!R6</f>
        <v>1045</v>
      </c>
      <c r="AE10" s="37"/>
      <c r="AF10" s="37"/>
      <c r="AG10" s="37"/>
      <c r="AH10" s="37"/>
      <c r="AI10" s="37"/>
      <c r="AJ10" s="37"/>
      <c r="AK10" s="2"/>
      <c r="AL10" s="37">
        <f>データ!V6</f>
        <v>28639</v>
      </c>
      <c r="AM10" s="37"/>
      <c r="AN10" s="37"/>
      <c r="AO10" s="37"/>
      <c r="AP10" s="37"/>
      <c r="AQ10" s="37"/>
      <c r="AR10" s="37"/>
      <c r="AS10" s="37"/>
      <c r="AT10" s="38">
        <f>データ!W6</f>
        <v>13.2</v>
      </c>
      <c r="AU10" s="38"/>
      <c r="AV10" s="38"/>
      <c r="AW10" s="38"/>
      <c r="AX10" s="38"/>
      <c r="AY10" s="38"/>
      <c r="AZ10" s="38"/>
      <c r="BA10" s="38"/>
      <c r="BB10" s="38">
        <f>データ!X6</f>
        <v>2169.62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112</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gFpF9NXrgqIvywN203AjL+2DLjX3rKvH8Yu1JRszZs4VcYR1Pw4tZSyexpNHNAFoWGjObOKCCp+WrQYGvs5dxw==" saltValue="5nTRv6d+kL56g/nxPnQrp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473260</v>
      </c>
      <c r="D6" s="19">
        <f t="shared" si="3"/>
        <v>46</v>
      </c>
      <c r="E6" s="19">
        <f t="shared" si="3"/>
        <v>17</v>
      </c>
      <c r="F6" s="19">
        <f t="shared" si="3"/>
        <v>1</v>
      </c>
      <c r="G6" s="19">
        <f t="shared" si="3"/>
        <v>0</v>
      </c>
      <c r="H6" s="19" t="str">
        <f t="shared" si="3"/>
        <v>沖縄県　北谷町</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77.2</v>
      </c>
      <c r="P6" s="20">
        <f t="shared" si="3"/>
        <v>98.74</v>
      </c>
      <c r="Q6" s="20">
        <f t="shared" si="3"/>
        <v>100</v>
      </c>
      <c r="R6" s="20">
        <f t="shared" si="3"/>
        <v>1045</v>
      </c>
      <c r="S6" s="20">
        <f t="shared" si="3"/>
        <v>29056</v>
      </c>
      <c r="T6" s="20">
        <f t="shared" si="3"/>
        <v>13.91</v>
      </c>
      <c r="U6" s="20">
        <f t="shared" si="3"/>
        <v>2088.86</v>
      </c>
      <c r="V6" s="20">
        <f t="shared" si="3"/>
        <v>28639</v>
      </c>
      <c r="W6" s="20">
        <f t="shared" si="3"/>
        <v>13.2</v>
      </c>
      <c r="X6" s="20">
        <f t="shared" si="3"/>
        <v>2169.62</v>
      </c>
      <c r="Y6" s="21">
        <f>IF(Y7="",NA(),Y7)</f>
        <v>98.67</v>
      </c>
      <c r="Z6" s="21">
        <f t="shared" ref="Z6:AH6" si="4">IF(Z7="",NA(),Z7)</f>
        <v>105.14</v>
      </c>
      <c r="AA6" s="21">
        <f t="shared" si="4"/>
        <v>104.75</v>
      </c>
      <c r="AB6" s="21">
        <f t="shared" si="4"/>
        <v>101.97</v>
      </c>
      <c r="AC6" s="21">
        <f t="shared" si="4"/>
        <v>100.27</v>
      </c>
      <c r="AD6" s="21">
        <f t="shared" si="4"/>
        <v>103.85</v>
      </c>
      <c r="AE6" s="21">
        <f t="shared" si="4"/>
        <v>104.01</v>
      </c>
      <c r="AF6" s="21">
        <f t="shared" si="4"/>
        <v>105.41</v>
      </c>
      <c r="AG6" s="21">
        <f t="shared" si="4"/>
        <v>104.64</v>
      </c>
      <c r="AH6" s="21">
        <f t="shared" si="4"/>
        <v>105.35</v>
      </c>
      <c r="AI6" s="20" t="str">
        <f>IF(AI7="","",IF(AI7="-","【-】","【"&amp;SUBSTITUTE(TEXT(AI7,"#,##0.00"),"-","△")&amp;"】"))</f>
        <v>【106.11】</v>
      </c>
      <c r="AJ6" s="21">
        <f>IF(AJ7="",NA(),AJ7)</f>
        <v>11.94</v>
      </c>
      <c r="AK6" s="21">
        <f t="shared" ref="AK6:AS6" si="5">IF(AK7="",NA(),AK7)</f>
        <v>4.75</v>
      </c>
      <c r="AL6" s="20">
        <f t="shared" si="5"/>
        <v>0</v>
      </c>
      <c r="AM6" s="20">
        <f t="shared" si="5"/>
        <v>0</v>
      </c>
      <c r="AN6" s="20">
        <f t="shared" si="5"/>
        <v>0</v>
      </c>
      <c r="AO6" s="21">
        <f t="shared" si="5"/>
        <v>39.03</v>
      </c>
      <c r="AP6" s="21">
        <f t="shared" si="5"/>
        <v>26.18</v>
      </c>
      <c r="AQ6" s="21">
        <f t="shared" si="5"/>
        <v>25.86</v>
      </c>
      <c r="AR6" s="21">
        <f t="shared" si="5"/>
        <v>25.76</v>
      </c>
      <c r="AS6" s="21">
        <f t="shared" si="5"/>
        <v>26.07</v>
      </c>
      <c r="AT6" s="20" t="str">
        <f>IF(AT7="","",IF(AT7="-","【-】","【"&amp;SUBSTITUTE(TEXT(AT7,"#,##0.00"),"-","△")&amp;"】"))</f>
        <v>【3.15】</v>
      </c>
      <c r="AU6" s="21">
        <f>IF(AU7="",NA(),AU7)</f>
        <v>116.59</v>
      </c>
      <c r="AV6" s="21">
        <f t="shared" ref="AV6:BD6" si="6">IF(AV7="",NA(),AV7)</f>
        <v>204.76</v>
      </c>
      <c r="AW6" s="21">
        <f t="shared" si="6"/>
        <v>181.76</v>
      </c>
      <c r="AX6" s="21">
        <f t="shared" si="6"/>
        <v>124.68</v>
      </c>
      <c r="AY6" s="21">
        <f t="shared" si="6"/>
        <v>150.41999999999999</v>
      </c>
      <c r="AZ6" s="21">
        <f t="shared" si="6"/>
        <v>66.790000000000006</v>
      </c>
      <c r="BA6" s="21">
        <f t="shared" si="6"/>
        <v>57.3</v>
      </c>
      <c r="BB6" s="21">
        <f t="shared" si="6"/>
        <v>58.23</v>
      </c>
      <c r="BC6" s="21">
        <f t="shared" si="6"/>
        <v>65.56</v>
      </c>
      <c r="BD6" s="21">
        <f t="shared" si="6"/>
        <v>65.87</v>
      </c>
      <c r="BE6" s="20" t="str">
        <f>IF(BE7="","",IF(BE7="-","【-】","【"&amp;SUBSTITUTE(TEXT(BE7,"#,##0.00"),"-","△")&amp;"】"))</f>
        <v>【73.44】</v>
      </c>
      <c r="BF6" s="21">
        <f>IF(BF7="",NA(),BF7)</f>
        <v>374.09</v>
      </c>
      <c r="BG6" s="21">
        <f t="shared" ref="BG6:BO6" si="7">IF(BG7="",NA(),BG7)</f>
        <v>352.06</v>
      </c>
      <c r="BH6" s="21">
        <f t="shared" si="7"/>
        <v>357.6</v>
      </c>
      <c r="BI6" s="21">
        <f t="shared" si="7"/>
        <v>365.84</v>
      </c>
      <c r="BJ6" s="21">
        <f t="shared" si="7"/>
        <v>360.87</v>
      </c>
      <c r="BK6" s="21">
        <f t="shared" si="7"/>
        <v>692.13</v>
      </c>
      <c r="BL6" s="21">
        <f t="shared" si="7"/>
        <v>807.75</v>
      </c>
      <c r="BM6" s="21">
        <f t="shared" si="7"/>
        <v>812.92</v>
      </c>
      <c r="BN6" s="21">
        <f t="shared" si="7"/>
        <v>765.48</v>
      </c>
      <c r="BO6" s="21">
        <f t="shared" si="7"/>
        <v>742.08</v>
      </c>
      <c r="BP6" s="20" t="str">
        <f>IF(BP7="","",IF(BP7="-","【-】","【"&amp;SUBSTITUTE(TEXT(BP7,"#,##0.00"),"-","△")&amp;"】"))</f>
        <v>【652.82】</v>
      </c>
      <c r="BQ6" s="21">
        <f>IF(BQ7="",NA(),BQ7)</f>
        <v>87.66</v>
      </c>
      <c r="BR6" s="21">
        <f t="shared" ref="BR6:BZ6" si="8">IF(BR7="",NA(),BR7)</f>
        <v>96.05</v>
      </c>
      <c r="BS6" s="21">
        <f t="shared" si="8"/>
        <v>95.51</v>
      </c>
      <c r="BT6" s="21">
        <f t="shared" si="8"/>
        <v>91.87</v>
      </c>
      <c r="BU6" s="21">
        <f t="shared" si="8"/>
        <v>90.6</v>
      </c>
      <c r="BV6" s="21">
        <f t="shared" si="8"/>
        <v>88.98</v>
      </c>
      <c r="BW6" s="21">
        <f t="shared" si="8"/>
        <v>86.94</v>
      </c>
      <c r="BX6" s="21">
        <f t="shared" si="8"/>
        <v>85.4</v>
      </c>
      <c r="BY6" s="21">
        <f t="shared" si="8"/>
        <v>87.8</v>
      </c>
      <c r="BZ6" s="21">
        <f t="shared" si="8"/>
        <v>86.51</v>
      </c>
      <c r="CA6" s="20" t="str">
        <f>IF(CA7="","",IF(CA7="-","【-】","【"&amp;SUBSTITUTE(TEXT(CA7,"#,##0.00"),"-","△")&amp;"】"))</f>
        <v>【97.61】</v>
      </c>
      <c r="CB6" s="21">
        <f>IF(CB7="",NA(),CB7)</f>
        <v>82.9</v>
      </c>
      <c r="CC6" s="21">
        <f t="shared" ref="CC6:CK6" si="9">IF(CC7="",NA(),CC7)</f>
        <v>82.83</v>
      </c>
      <c r="CD6" s="21">
        <f t="shared" si="9"/>
        <v>84.17</v>
      </c>
      <c r="CE6" s="21">
        <f t="shared" si="9"/>
        <v>87.66</v>
      </c>
      <c r="CF6" s="21">
        <f t="shared" si="9"/>
        <v>88.22</v>
      </c>
      <c r="CG6" s="21">
        <f t="shared" si="9"/>
        <v>175.05</v>
      </c>
      <c r="CH6" s="21">
        <f t="shared" si="9"/>
        <v>179.63</v>
      </c>
      <c r="CI6" s="21">
        <f t="shared" si="9"/>
        <v>188.57</v>
      </c>
      <c r="CJ6" s="21">
        <f t="shared" si="9"/>
        <v>187.69</v>
      </c>
      <c r="CK6" s="21">
        <f t="shared" si="9"/>
        <v>188.24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57.54</v>
      </c>
      <c r="CS6" s="21">
        <f t="shared" si="10"/>
        <v>55.55</v>
      </c>
      <c r="CT6" s="21">
        <f t="shared" si="10"/>
        <v>55.84</v>
      </c>
      <c r="CU6" s="21">
        <f t="shared" si="10"/>
        <v>55.78</v>
      </c>
      <c r="CV6" s="21">
        <f t="shared" si="10"/>
        <v>54.86</v>
      </c>
      <c r="CW6" s="20" t="str">
        <f>IF(CW7="","",IF(CW7="-","【-】","【"&amp;SUBSTITUTE(TEXT(CW7,"#,##0.00"),"-","△")&amp;"】"))</f>
        <v>【59.10】</v>
      </c>
      <c r="CX6" s="21">
        <f>IF(CX7="",NA(),CX7)</f>
        <v>97.05</v>
      </c>
      <c r="CY6" s="21">
        <f t="shared" ref="CY6:DG6" si="11">IF(CY7="",NA(),CY7)</f>
        <v>97.08</v>
      </c>
      <c r="CZ6" s="21">
        <f t="shared" si="11"/>
        <v>97.33</v>
      </c>
      <c r="DA6" s="21">
        <f t="shared" si="11"/>
        <v>97.56</v>
      </c>
      <c r="DB6" s="21">
        <f t="shared" si="11"/>
        <v>97.6</v>
      </c>
      <c r="DC6" s="21">
        <f t="shared" si="11"/>
        <v>92.87</v>
      </c>
      <c r="DD6" s="21">
        <f t="shared" si="11"/>
        <v>91.64</v>
      </c>
      <c r="DE6" s="21">
        <f t="shared" si="11"/>
        <v>92.34</v>
      </c>
      <c r="DF6" s="21">
        <f t="shared" si="11"/>
        <v>91.78</v>
      </c>
      <c r="DG6" s="21">
        <f t="shared" si="11"/>
        <v>91.37</v>
      </c>
      <c r="DH6" s="20" t="str">
        <f>IF(DH7="","",IF(DH7="-","【-】","【"&amp;SUBSTITUTE(TEXT(DH7,"#,##0.00"),"-","△")&amp;"】"))</f>
        <v>【95.82】</v>
      </c>
      <c r="DI6" s="21">
        <f>IF(DI7="",NA(),DI7)</f>
        <v>7.05</v>
      </c>
      <c r="DJ6" s="21">
        <f t="shared" ref="DJ6:DR6" si="12">IF(DJ7="",NA(),DJ7)</f>
        <v>10.220000000000001</v>
      </c>
      <c r="DK6" s="21">
        <f t="shared" si="12"/>
        <v>13.1</v>
      </c>
      <c r="DL6" s="21">
        <f t="shared" si="12"/>
        <v>15.6</v>
      </c>
      <c r="DM6" s="21">
        <f t="shared" si="12"/>
        <v>48.96</v>
      </c>
      <c r="DN6" s="21">
        <f t="shared" si="12"/>
        <v>38.450000000000003</v>
      </c>
      <c r="DO6" s="21">
        <f t="shared" si="12"/>
        <v>31.19</v>
      </c>
      <c r="DP6" s="21">
        <f t="shared" si="12"/>
        <v>25.37</v>
      </c>
      <c r="DQ6" s="21">
        <f t="shared" si="12"/>
        <v>26.89</v>
      </c>
      <c r="DR6" s="21">
        <f t="shared" si="12"/>
        <v>29.42</v>
      </c>
      <c r="DS6" s="20" t="str">
        <f>IF(DS7="","",IF(DS7="-","【-】","【"&amp;SUBSTITUTE(TEXT(DS7,"#,##0.00"),"-","△")&amp;"】"))</f>
        <v>【39.74】</v>
      </c>
      <c r="DT6" s="20">
        <f>IF(DT7="",NA(),DT7)</f>
        <v>0</v>
      </c>
      <c r="DU6" s="20">
        <f t="shared" ref="DU6:EC6" si="13">IF(DU7="",NA(),DU7)</f>
        <v>0</v>
      </c>
      <c r="DV6" s="20">
        <f t="shared" si="13"/>
        <v>0</v>
      </c>
      <c r="DW6" s="21">
        <f t="shared" si="13"/>
        <v>7.84</v>
      </c>
      <c r="DX6" s="21">
        <f t="shared" si="13"/>
        <v>8.25</v>
      </c>
      <c r="DY6" s="21">
        <f t="shared" si="13"/>
        <v>0.83</v>
      </c>
      <c r="DZ6" s="21">
        <f t="shared" si="13"/>
        <v>0.57999999999999996</v>
      </c>
      <c r="EA6" s="21">
        <f t="shared" si="13"/>
        <v>0.54</v>
      </c>
      <c r="EB6" s="21">
        <f t="shared" si="13"/>
        <v>0.75</v>
      </c>
      <c r="EC6" s="21">
        <f t="shared" si="13"/>
        <v>0.74</v>
      </c>
      <c r="ED6" s="20" t="str">
        <f>IF(ED7="","",IF(ED7="-","【-】","【"&amp;SUBSTITUTE(TEXT(ED7,"#,##0.00"),"-","△")&amp;"】"))</f>
        <v>【7.62】</v>
      </c>
      <c r="EE6" s="21">
        <f>IF(EE7="",NA(),EE7)</f>
        <v>0.69</v>
      </c>
      <c r="EF6" s="21">
        <f t="shared" ref="EF6:EN6" si="14">IF(EF7="",NA(),EF7)</f>
        <v>0.34</v>
      </c>
      <c r="EG6" s="20">
        <f t="shared" si="14"/>
        <v>0</v>
      </c>
      <c r="EH6" s="21">
        <f t="shared" si="14"/>
        <v>0.44</v>
      </c>
      <c r="EI6" s="21">
        <f t="shared" si="14"/>
        <v>1.59</v>
      </c>
      <c r="EJ6" s="21">
        <f t="shared" si="14"/>
        <v>0.16</v>
      </c>
      <c r="EK6" s="21">
        <f t="shared" si="14"/>
        <v>0.1</v>
      </c>
      <c r="EL6" s="21">
        <f t="shared" si="14"/>
        <v>0.09</v>
      </c>
      <c r="EM6" s="21">
        <f t="shared" si="14"/>
        <v>0.1</v>
      </c>
      <c r="EN6" s="21">
        <f t="shared" si="14"/>
        <v>7.0000000000000007E-2</v>
      </c>
      <c r="EO6" s="20" t="str">
        <f>IF(EO7="","",IF(EO7="-","【-】","【"&amp;SUBSTITUTE(TEXT(EO7,"#,##0.00"),"-","△")&amp;"】"))</f>
        <v>【0.23】</v>
      </c>
    </row>
    <row r="7" spans="1:148" s="22" customFormat="1" x14ac:dyDescent="0.2">
      <c r="A7" s="14"/>
      <c r="B7" s="23">
        <v>2022</v>
      </c>
      <c r="C7" s="23">
        <v>473260</v>
      </c>
      <c r="D7" s="23">
        <v>46</v>
      </c>
      <c r="E7" s="23">
        <v>17</v>
      </c>
      <c r="F7" s="23">
        <v>1</v>
      </c>
      <c r="G7" s="23">
        <v>0</v>
      </c>
      <c r="H7" s="23" t="s">
        <v>95</v>
      </c>
      <c r="I7" s="23" t="s">
        <v>96</v>
      </c>
      <c r="J7" s="23" t="s">
        <v>97</v>
      </c>
      <c r="K7" s="23" t="s">
        <v>98</v>
      </c>
      <c r="L7" s="23" t="s">
        <v>99</v>
      </c>
      <c r="M7" s="23" t="s">
        <v>100</v>
      </c>
      <c r="N7" s="24" t="s">
        <v>101</v>
      </c>
      <c r="O7" s="24">
        <v>77.2</v>
      </c>
      <c r="P7" s="24">
        <v>98.74</v>
      </c>
      <c r="Q7" s="24">
        <v>100</v>
      </c>
      <c r="R7" s="24">
        <v>1045</v>
      </c>
      <c r="S7" s="24">
        <v>29056</v>
      </c>
      <c r="T7" s="24">
        <v>13.91</v>
      </c>
      <c r="U7" s="24">
        <v>2088.86</v>
      </c>
      <c r="V7" s="24">
        <v>28639</v>
      </c>
      <c r="W7" s="24">
        <v>13.2</v>
      </c>
      <c r="X7" s="24">
        <v>2169.62</v>
      </c>
      <c r="Y7" s="24">
        <v>98.67</v>
      </c>
      <c r="Z7" s="24">
        <v>105.14</v>
      </c>
      <c r="AA7" s="24">
        <v>104.75</v>
      </c>
      <c r="AB7" s="24">
        <v>101.97</v>
      </c>
      <c r="AC7" s="24">
        <v>100.27</v>
      </c>
      <c r="AD7" s="24">
        <v>103.85</v>
      </c>
      <c r="AE7" s="24">
        <v>104.01</v>
      </c>
      <c r="AF7" s="24">
        <v>105.41</v>
      </c>
      <c r="AG7" s="24">
        <v>104.64</v>
      </c>
      <c r="AH7" s="24">
        <v>105.35</v>
      </c>
      <c r="AI7" s="24">
        <v>106.11</v>
      </c>
      <c r="AJ7" s="24">
        <v>11.94</v>
      </c>
      <c r="AK7" s="24">
        <v>4.75</v>
      </c>
      <c r="AL7" s="24">
        <v>0</v>
      </c>
      <c r="AM7" s="24">
        <v>0</v>
      </c>
      <c r="AN7" s="24">
        <v>0</v>
      </c>
      <c r="AO7" s="24">
        <v>39.03</v>
      </c>
      <c r="AP7" s="24">
        <v>26.18</v>
      </c>
      <c r="AQ7" s="24">
        <v>25.86</v>
      </c>
      <c r="AR7" s="24">
        <v>25.76</v>
      </c>
      <c r="AS7" s="24">
        <v>26.07</v>
      </c>
      <c r="AT7" s="24">
        <v>3.15</v>
      </c>
      <c r="AU7" s="24">
        <v>116.59</v>
      </c>
      <c r="AV7" s="24">
        <v>204.76</v>
      </c>
      <c r="AW7" s="24">
        <v>181.76</v>
      </c>
      <c r="AX7" s="24">
        <v>124.68</v>
      </c>
      <c r="AY7" s="24">
        <v>150.41999999999999</v>
      </c>
      <c r="AZ7" s="24">
        <v>66.790000000000006</v>
      </c>
      <c r="BA7" s="24">
        <v>57.3</v>
      </c>
      <c r="BB7" s="24">
        <v>58.23</v>
      </c>
      <c r="BC7" s="24">
        <v>65.56</v>
      </c>
      <c r="BD7" s="24">
        <v>65.87</v>
      </c>
      <c r="BE7" s="24">
        <v>73.44</v>
      </c>
      <c r="BF7" s="24">
        <v>374.09</v>
      </c>
      <c r="BG7" s="24">
        <v>352.06</v>
      </c>
      <c r="BH7" s="24">
        <v>357.6</v>
      </c>
      <c r="BI7" s="24">
        <v>365.84</v>
      </c>
      <c r="BJ7" s="24">
        <v>360.87</v>
      </c>
      <c r="BK7" s="24">
        <v>692.13</v>
      </c>
      <c r="BL7" s="24">
        <v>807.75</v>
      </c>
      <c r="BM7" s="24">
        <v>812.92</v>
      </c>
      <c r="BN7" s="24">
        <v>765.48</v>
      </c>
      <c r="BO7" s="24">
        <v>742.08</v>
      </c>
      <c r="BP7" s="24">
        <v>652.82000000000005</v>
      </c>
      <c r="BQ7" s="24">
        <v>87.66</v>
      </c>
      <c r="BR7" s="24">
        <v>96.05</v>
      </c>
      <c r="BS7" s="24">
        <v>95.51</v>
      </c>
      <c r="BT7" s="24">
        <v>91.87</v>
      </c>
      <c r="BU7" s="24">
        <v>90.6</v>
      </c>
      <c r="BV7" s="24">
        <v>88.98</v>
      </c>
      <c r="BW7" s="24">
        <v>86.94</v>
      </c>
      <c r="BX7" s="24">
        <v>85.4</v>
      </c>
      <c r="BY7" s="24">
        <v>87.8</v>
      </c>
      <c r="BZ7" s="24">
        <v>86.51</v>
      </c>
      <c r="CA7" s="24">
        <v>97.61</v>
      </c>
      <c r="CB7" s="24">
        <v>82.9</v>
      </c>
      <c r="CC7" s="24">
        <v>82.83</v>
      </c>
      <c r="CD7" s="24">
        <v>84.17</v>
      </c>
      <c r="CE7" s="24">
        <v>87.66</v>
      </c>
      <c r="CF7" s="24">
        <v>88.22</v>
      </c>
      <c r="CG7" s="24">
        <v>175.05</v>
      </c>
      <c r="CH7" s="24">
        <v>179.63</v>
      </c>
      <c r="CI7" s="24">
        <v>188.57</v>
      </c>
      <c r="CJ7" s="24">
        <v>187.69</v>
      </c>
      <c r="CK7" s="24">
        <v>188.24</v>
      </c>
      <c r="CL7" s="24">
        <v>138.29</v>
      </c>
      <c r="CM7" s="24" t="s">
        <v>101</v>
      </c>
      <c r="CN7" s="24" t="s">
        <v>101</v>
      </c>
      <c r="CO7" s="24" t="s">
        <v>101</v>
      </c>
      <c r="CP7" s="24" t="s">
        <v>101</v>
      </c>
      <c r="CQ7" s="24" t="s">
        <v>101</v>
      </c>
      <c r="CR7" s="24">
        <v>57.54</v>
      </c>
      <c r="CS7" s="24">
        <v>55.55</v>
      </c>
      <c r="CT7" s="24">
        <v>55.84</v>
      </c>
      <c r="CU7" s="24">
        <v>55.78</v>
      </c>
      <c r="CV7" s="24">
        <v>54.86</v>
      </c>
      <c r="CW7" s="24">
        <v>59.1</v>
      </c>
      <c r="CX7" s="24">
        <v>97.05</v>
      </c>
      <c r="CY7" s="24">
        <v>97.08</v>
      </c>
      <c r="CZ7" s="24">
        <v>97.33</v>
      </c>
      <c r="DA7" s="24">
        <v>97.56</v>
      </c>
      <c r="DB7" s="24">
        <v>97.6</v>
      </c>
      <c r="DC7" s="24">
        <v>92.87</v>
      </c>
      <c r="DD7" s="24">
        <v>91.64</v>
      </c>
      <c r="DE7" s="24">
        <v>92.34</v>
      </c>
      <c r="DF7" s="24">
        <v>91.78</v>
      </c>
      <c r="DG7" s="24">
        <v>91.37</v>
      </c>
      <c r="DH7" s="24">
        <v>95.82</v>
      </c>
      <c r="DI7" s="24">
        <v>7.05</v>
      </c>
      <c r="DJ7" s="24">
        <v>10.220000000000001</v>
      </c>
      <c r="DK7" s="24">
        <v>13.1</v>
      </c>
      <c r="DL7" s="24">
        <v>15.6</v>
      </c>
      <c r="DM7" s="24">
        <v>48.96</v>
      </c>
      <c r="DN7" s="24">
        <v>38.450000000000003</v>
      </c>
      <c r="DO7" s="24">
        <v>31.19</v>
      </c>
      <c r="DP7" s="24">
        <v>25.37</v>
      </c>
      <c r="DQ7" s="24">
        <v>26.89</v>
      </c>
      <c r="DR7" s="24">
        <v>29.42</v>
      </c>
      <c r="DS7" s="24">
        <v>39.74</v>
      </c>
      <c r="DT7" s="24">
        <v>0</v>
      </c>
      <c r="DU7" s="24">
        <v>0</v>
      </c>
      <c r="DV7" s="24">
        <v>0</v>
      </c>
      <c r="DW7" s="24">
        <v>7.84</v>
      </c>
      <c r="DX7" s="24">
        <v>8.25</v>
      </c>
      <c r="DY7" s="24">
        <v>0.83</v>
      </c>
      <c r="DZ7" s="24">
        <v>0.57999999999999996</v>
      </c>
      <c r="EA7" s="24">
        <v>0.54</v>
      </c>
      <c r="EB7" s="24">
        <v>0.75</v>
      </c>
      <c r="EC7" s="24">
        <v>0.74</v>
      </c>
      <c r="ED7" s="24">
        <v>7.62</v>
      </c>
      <c r="EE7" s="24">
        <v>0.69</v>
      </c>
      <c r="EF7" s="24">
        <v>0.34</v>
      </c>
      <c r="EG7" s="24">
        <v>0</v>
      </c>
      <c r="EH7" s="24">
        <v>0.44</v>
      </c>
      <c r="EI7" s="24">
        <v>1.59</v>
      </c>
      <c r="EJ7" s="24">
        <v>0.16</v>
      </c>
      <c r="EK7" s="24">
        <v>0.1</v>
      </c>
      <c r="EL7" s="24">
        <v>0.09</v>
      </c>
      <c r="EM7" s="24">
        <v>0.1</v>
      </c>
      <c r="EN7" s="24">
        <v>7.0000000000000007E-2</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松田 絵美</cp:lastModifiedBy>
  <cp:lastPrinted>2024-01-24T08:17:54Z</cp:lastPrinted>
  <dcterms:created xsi:type="dcterms:W3CDTF">2023-12-12T00:52:38Z</dcterms:created>
  <dcterms:modified xsi:type="dcterms:W3CDTF">2024-01-26T11:42:51Z</dcterms:modified>
  <cp:category/>
</cp:coreProperties>
</file>